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Betco Low Speed Floor Machine M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I7" i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2"/>
  <c r="I43"/>
  <c r="I44"/>
  <c r="I45"/>
  <c r="I46"/>
  <c r="I47"/>
  <c r="I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2"/>
  <c r="G43"/>
  <c r="G44"/>
  <c r="G45"/>
  <c r="G46"/>
  <c r="G47"/>
  <c r="G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G41" s="1"/>
  <c r="I41" s="1"/>
  <c r="F42"/>
  <c r="F43"/>
  <c r="F44"/>
  <c r="F45"/>
  <c r="F46"/>
  <c r="F47"/>
  <c r="F6"/>
</calcChain>
</file>

<file path=xl/sharedStrings.xml><?xml version="1.0" encoding="utf-8"?>
<sst xmlns="http://schemas.openxmlformats.org/spreadsheetml/2006/main" count="191" uniqueCount="140">
  <si>
    <t>HANDLE PARTS</t>
  </si>
  <si>
    <t>ITEM NO.</t>
  </si>
  <si>
    <t>BETCO PART #</t>
  </si>
  <si>
    <t>DESCRIPTION</t>
  </si>
  <si>
    <t>QTY.</t>
  </si>
  <si>
    <t>E283523</t>
  </si>
  <si>
    <t>NYLON CABLE TIE</t>
  </si>
  <si>
    <t>E283132</t>
  </si>
  <si>
    <t>CORD, HANDLE, 14-3</t>
  </si>
  <si>
    <t>E283789</t>
  </si>
  <si>
    <t>NUT, ELECTRICAL CONDUIT, 1/2"</t>
  </si>
  <si>
    <t>E283131</t>
  </si>
  <si>
    <t>CORD, 75 FEET, 14-3 ST</t>
  </si>
  <si>
    <t>E283496</t>
  </si>
  <si>
    <t>STRAIN RELIEF FOR REPLACEMENT</t>
  </si>
  <si>
    <t>E281064</t>
  </si>
  <si>
    <t>BOLT, HEX, 1/4-20 x 3/4</t>
  </si>
  <si>
    <t>E283520</t>
  </si>
  <si>
    <t>NUT, NYLOCK, 1/4-20</t>
  </si>
  <si>
    <t>E283127</t>
  </si>
  <si>
    <t>GRIP</t>
  </si>
  <si>
    <t>E283427</t>
  </si>
  <si>
    <t>SCREW, PHILLIPS, No. 6 x 1</t>
  </si>
  <si>
    <t>E283426</t>
  </si>
  <si>
    <t>SCREW, PHILLIPS, 1/4-20 x 1.75</t>
  </si>
  <si>
    <t>E283130</t>
  </si>
  <si>
    <t>SPRING</t>
  </si>
  <si>
    <t>E283270</t>
  </si>
  <si>
    <t>CLIP, SPRING</t>
  </si>
  <si>
    <t>E285032</t>
  </si>
  <si>
    <t>SWITCH</t>
  </si>
  <si>
    <t>E283129</t>
  </si>
  <si>
    <t>SAFETY LOCK</t>
  </si>
  <si>
    <t>E282752</t>
  </si>
  <si>
    <t>TRIGGER, SWITCH</t>
  </si>
  <si>
    <t>E283325</t>
  </si>
  <si>
    <t>COVER, SWITCH BOX</t>
  </si>
  <si>
    <t>E283125</t>
  </si>
  <si>
    <t>SWITCH BOX, HANDLE, DUAL SPEED</t>
  </si>
  <si>
    <t>E281105</t>
  </si>
  <si>
    <t>PLATE, SWITCH</t>
  </si>
  <si>
    <t>E283451</t>
  </si>
  <si>
    <t>HANDLE TUBE, 7/8 x 16</t>
  </si>
  <si>
    <t>E281065</t>
  </si>
  <si>
    <t>BOLT, HEX, 1/4-20 x 1-3/4, GRADE 5</t>
  </si>
  <si>
    <t>E281070</t>
  </si>
  <si>
    <t>E283519</t>
  </si>
  <si>
    <t>GROMMET, .375 ID</t>
  </si>
  <si>
    <t>E283137</t>
  </si>
  <si>
    <t>CORD HOOK</t>
  </si>
  <si>
    <t>E283134</t>
  </si>
  <si>
    <t>BOLT, ADJUSTABLE, CAM, 5/16-18</t>
  </si>
  <si>
    <t>E283135</t>
  </si>
  <si>
    <t>OVAL WASHER</t>
  </si>
  <si>
    <t>E283266</t>
  </si>
  <si>
    <t>PIN, .25 x .75</t>
  </si>
  <si>
    <t>E283268</t>
  </si>
  <si>
    <t>CAP, PUSH, .25</t>
  </si>
  <si>
    <t>E283133</t>
  </si>
  <si>
    <t>HANDLE, CAM LOCK</t>
  </si>
  <si>
    <t>E281379</t>
  </si>
  <si>
    <t>WASHER, SPRING, 3/8</t>
  </si>
  <si>
    <t>E281063</t>
  </si>
  <si>
    <t>NUT, NYLOK, 5/16-18</t>
  </si>
  <si>
    <t>E283145</t>
  </si>
  <si>
    <t>WASHER, NYLON</t>
  </si>
  <si>
    <t>E281077</t>
  </si>
  <si>
    <t>BOLT, SHOULDER, 3/8 x 1</t>
  </si>
  <si>
    <t>E283267</t>
  </si>
  <si>
    <t>WASHER, SPRING, 1/4</t>
  </si>
  <si>
    <t>E283269</t>
  </si>
  <si>
    <t>WASHER, SPRING, 1/2</t>
  </si>
  <si>
    <t>E283143</t>
  </si>
  <si>
    <t>CAPS, AXLE, 0.5</t>
  </si>
  <si>
    <t>HANDLE ATTACHMENT, WELDED "T"</t>
  </si>
  <si>
    <t>E283136</t>
  </si>
  <si>
    <t>BRACKET, FLAT, HANDLE</t>
  </si>
  <si>
    <t>E283711</t>
  </si>
  <si>
    <t>HANDLE TUBE</t>
  </si>
  <si>
    <t>E283452</t>
  </si>
  <si>
    <t>AXLE, 1/2 x 12.375</t>
  </si>
  <si>
    <t>E283662</t>
  </si>
  <si>
    <t>SPEED CONTROL, DUAL SPEED MACHINE</t>
  </si>
  <si>
    <t>E283652</t>
  </si>
  <si>
    <t>HEAT SINK ROD</t>
  </si>
  <si>
    <t>E283608</t>
  </si>
  <si>
    <t>SWITCH, ROCKER, 2 SPEED</t>
  </si>
  <si>
    <t>NOTE:</t>
  </si>
  <si>
    <t>DUAL SPEED FLOOR MACHINE HAS ALL PARTS LISTED.</t>
  </si>
  <si>
    <t>SINGLE SPEED MACHINE DOES NOT HAVE PARTS 40, 41, AND 42.</t>
  </si>
  <si>
    <t>Betco, Corp.  8/27/2007</t>
  </si>
  <si>
    <t>Page 7</t>
  </si>
  <si>
    <t>Floor Machine</t>
  </si>
  <si>
    <t>E83523</t>
  </si>
  <si>
    <t>E83132</t>
  </si>
  <si>
    <t>E83789</t>
  </si>
  <si>
    <t>E83496</t>
  </si>
  <si>
    <t>E81064</t>
  </si>
  <si>
    <t>E83520</t>
  </si>
  <si>
    <t>E83127</t>
  </si>
  <si>
    <t>E83427</t>
  </si>
  <si>
    <t>E83426</t>
  </si>
  <si>
    <t>E83130</t>
  </si>
  <si>
    <t>E83270</t>
  </si>
  <si>
    <t>E85032</t>
  </si>
  <si>
    <t>E83129</t>
  </si>
  <si>
    <t>E82752</t>
  </si>
  <si>
    <t>E83125</t>
  </si>
  <si>
    <t>E81105</t>
  </si>
  <si>
    <t>E83451</t>
  </si>
  <si>
    <t>E81065</t>
  </si>
  <si>
    <t>E81070</t>
  </si>
  <si>
    <t>E83519</t>
  </si>
  <si>
    <t>E83137</t>
  </si>
  <si>
    <t>E83135</t>
  </si>
  <si>
    <t>E83266</t>
  </si>
  <si>
    <t>E83268</t>
  </si>
  <si>
    <t>E83133</t>
  </si>
  <si>
    <t>E81379</t>
  </si>
  <si>
    <t>E81063</t>
  </si>
  <si>
    <t>E83145</t>
  </si>
  <si>
    <t>E81077</t>
  </si>
  <si>
    <t>E83269</t>
  </si>
  <si>
    <t>E83143</t>
  </si>
  <si>
    <t>E83136</t>
  </si>
  <si>
    <t>E83711</t>
  </si>
  <si>
    <t>E83452</t>
  </si>
  <si>
    <t>E83662</t>
  </si>
  <si>
    <t>E83652</t>
  </si>
  <si>
    <t>E83608</t>
  </si>
  <si>
    <t>SKU</t>
  </si>
  <si>
    <t>Page 7 Floor Machine</t>
  </si>
  <si>
    <t>E82751</t>
  </si>
  <si>
    <t>Not Shown</t>
  </si>
  <si>
    <t>PE50061</t>
  </si>
  <si>
    <t>Cam Lock Assembly</t>
  </si>
  <si>
    <t>E83790</t>
  </si>
  <si>
    <t>CORD, 50 FEET, 14-3 ST</t>
  </si>
  <si>
    <t>E282717</t>
  </si>
  <si>
    <t>E82717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</si>
</sst>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8"/>
      <name val="Times New Roman"/>
      <family val="1"/>
    </font>
    <font>
      <sz val="9.5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1.75"/>
      <name val="Times New Roman"/>
      <family val="1"/>
    </font>
    <font>
      <sz val="11.75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1" xfId="0" applyFont="1" applyBorder="1" applyAlignment="1">
      <alignment horizontal="left" indent="4"/>
    </xf>
    <xf numFmtId="0" fontId="10" fillId="0" borderId="1" xfId="0" applyFont="1" applyBorder="1" applyAlignment="1">
      <alignment horizontal="left" indent="2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indent="3"/>
    </xf>
    <xf numFmtId="0" fontId="9" fillId="0" borderId="1" xfId="0" applyFont="1" applyBorder="1" applyAlignment="1">
      <alignment horizontal="left" inden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indent="2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 indent="7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GS15/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51"/>
  <sheetViews>
    <sheetView topLeftCell="A15" workbookViewId="0">
      <selection activeCell="F41" sqref="F41"/>
    </sheetView>
  </sheetViews>
  <sheetFormatPr defaultRowHeight="12.75"/>
  <cols>
    <col min="1" max="1" width="29.28515625" customWidth="1"/>
    <col min="2" max="2" width="13.140625" customWidth="1"/>
    <col min="3" max="3" width="36.5703125" customWidth="1"/>
    <col min="4" max="4" width="17" customWidth="1"/>
    <col min="6" max="6" width="15" customWidth="1"/>
  </cols>
  <sheetData>
    <row r="3" spans="1:9" ht="20.100000000000001" customHeight="1">
      <c r="C3" s="1" t="s">
        <v>0</v>
      </c>
    </row>
    <row r="5" spans="1:9">
      <c r="A5" s="2" t="s">
        <v>1</v>
      </c>
      <c r="B5" s="3" t="s">
        <v>2</v>
      </c>
      <c r="C5" s="3" t="s">
        <v>3</v>
      </c>
      <c r="D5" s="3" t="s">
        <v>4</v>
      </c>
    </row>
    <row r="6" spans="1:9">
      <c r="A6" s="4">
        <v>1</v>
      </c>
      <c r="B6" s="3" t="s">
        <v>5</v>
      </c>
      <c r="C6" s="3" t="s">
        <v>6</v>
      </c>
      <c r="D6" s="4">
        <v>2</v>
      </c>
      <c r="F6" t="str">
        <f>REPLACE(B6,2,1,"")</f>
        <v>E83523</v>
      </c>
      <c r="G6" t="str">
        <f>CONCATENATE(F6,0,0)</f>
        <v>E8352300</v>
      </c>
      <c r="I6" t="str">
        <f>VLOOKUP(G6,[1]Sheet2!$F$2:$I$17496,4,FALSE)</f>
        <v xml:space="preserve">E8352300                      </v>
      </c>
    </row>
    <row r="7" spans="1:9">
      <c r="A7" s="4">
        <v>2</v>
      </c>
      <c r="B7" s="3" t="s">
        <v>7</v>
      </c>
      <c r="C7" s="3" t="s">
        <v>8</v>
      </c>
      <c r="D7" s="4">
        <v>1</v>
      </c>
      <c r="F7" t="str">
        <f t="shared" ref="F7:F47" si="0">REPLACE(B7,2,1,"")</f>
        <v>E83132</v>
      </c>
      <c r="G7" t="str">
        <f t="shared" ref="G7:G47" si="1">CONCATENATE(F7,0,0)</f>
        <v>E8313200</v>
      </c>
      <c r="I7" t="str">
        <f>VLOOKUP(G7,[1]Sheet2!$F$2:$I$17496,4,FALSE)</f>
        <v xml:space="preserve">E8313200                      </v>
      </c>
    </row>
    <row r="8" spans="1:9">
      <c r="A8" s="4">
        <v>3</v>
      </c>
      <c r="B8" s="3" t="s">
        <v>9</v>
      </c>
      <c r="C8" s="3" t="s">
        <v>10</v>
      </c>
      <c r="D8" s="4">
        <v>1</v>
      </c>
      <c r="F8" t="str">
        <f t="shared" si="0"/>
        <v>E83789</v>
      </c>
      <c r="G8" t="str">
        <f t="shared" si="1"/>
        <v>E8378900</v>
      </c>
      <c r="I8" t="str">
        <f>VLOOKUP(G8,[1]Sheet2!$F$2:$I$17496,4,FALSE)</f>
        <v xml:space="preserve">E8378900                      </v>
      </c>
    </row>
    <row r="9" spans="1:9">
      <c r="A9" s="4">
        <v>4</v>
      </c>
      <c r="B9" s="3" t="s">
        <v>11</v>
      </c>
      <c r="C9" s="3" t="s">
        <v>12</v>
      </c>
      <c r="D9" s="4">
        <v>1</v>
      </c>
      <c r="F9" t="str">
        <f t="shared" si="0"/>
        <v>E83131</v>
      </c>
      <c r="G9" t="str">
        <f t="shared" si="1"/>
        <v>E8313100</v>
      </c>
      <c r="I9" t="str">
        <f>VLOOKUP(G9,[1]Sheet2!$F$2:$I$17496,4,FALSE)</f>
        <v xml:space="preserve">E8313100                      </v>
      </c>
    </row>
    <row r="10" spans="1:9">
      <c r="A10" s="4">
        <v>5</v>
      </c>
      <c r="B10" s="3" t="s">
        <v>13</v>
      </c>
      <c r="C10" s="3" t="s">
        <v>14</v>
      </c>
      <c r="D10" s="4">
        <v>1</v>
      </c>
      <c r="F10" t="str">
        <f t="shared" si="0"/>
        <v>E83496</v>
      </c>
      <c r="G10" t="str">
        <f t="shared" si="1"/>
        <v>E8349600</v>
      </c>
      <c r="I10" t="str">
        <f>VLOOKUP(G10,[1]Sheet2!$F$2:$I$17496,4,FALSE)</f>
        <v xml:space="preserve">E8349600                      </v>
      </c>
    </row>
    <row r="11" spans="1:9">
      <c r="A11" s="4">
        <v>6</v>
      </c>
      <c r="B11" s="3" t="s">
        <v>15</v>
      </c>
      <c r="C11" s="3" t="s">
        <v>16</v>
      </c>
      <c r="D11" s="4">
        <v>2</v>
      </c>
      <c r="F11" t="str">
        <f t="shared" si="0"/>
        <v>E81064</v>
      </c>
      <c r="G11" t="str">
        <f t="shared" si="1"/>
        <v>E8106400</v>
      </c>
      <c r="I11" t="str">
        <f>VLOOKUP(G11,[1]Sheet2!$F$2:$I$17496,4,FALSE)</f>
        <v xml:space="preserve">E8106400                      </v>
      </c>
    </row>
    <row r="12" spans="1:9">
      <c r="A12" s="4">
        <v>7</v>
      </c>
      <c r="B12" s="3" t="s">
        <v>17</v>
      </c>
      <c r="C12" s="3" t="s">
        <v>18</v>
      </c>
      <c r="D12" s="4">
        <v>2</v>
      </c>
      <c r="F12" t="str">
        <f t="shared" si="0"/>
        <v>E83520</v>
      </c>
      <c r="G12" t="str">
        <f t="shared" si="1"/>
        <v>E8352000</v>
      </c>
      <c r="I12" t="str">
        <f>VLOOKUP(G12,[1]Sheet2!$F$2:$I$17496,4,FALSE)</f>
        <v xml:space="preserve">E8352000                      </v>
      </c>
    </row>
    <row r="13" spans="1:9">
      <c r="A13" s="4">
        <v>8</v>
      </c>
      <c r="B13" s="3" t="s">
        <v>19</v>
      </c>
      <c r="C13" s="3" t="s">
        <v>20</v>
      </c>
      <c r="D13" s="4">
        <v>2</v>
      </c>
      <c r="F13" t="str">
        <f t="shared" si="0"/>
        <v>E83127</v>
      </c>
      <c r="G13" t="str">
        <f t="shared" si="1"/>
        <v>E8312700</v>
      </c>
      <c r="I13" t="str">
        <f>VLOOKUP(G13,[1]Sheet2!$F$2:$I$17496,4,FALSE)</f>
        <v xml:space="preserve">E8312700                      </v>
      </c>
    </row>
    <row r="14" spans="1:9">
      <c r="A14" s="4">
        <v>9</v>
      </c>
      <c r="B14" s="3" t="s">
        <v>21</v>
      </c>
      <c r="C14" s="3" t="s">
        <v>22</v>
      </c>
      <c r="D14" s="4">
        <v>2</v>
      </c>
      <c r="F14" t="str">
        <f t="shared" si="0"/>
        <v>E83427</v>
      </c>
      <c r="G14" t="str">
        <f t="shared" si="1"/>
        <v>E8342700</v>
      </c>
      <c r="I14" t="str">
        <f>VLOOKUP(G14,[1]Sheet2!$F$2:$I$17496,4,FALSE)</f>
        <v xml:space="preserve">E8342700                      </v>
      </c>
    </row>
    <row r="15" spans="1:9">
      <c r="A15" s="4">
        <v>10</v>
      </c>
      <c r="B15" s="3" t="s">
        <v>23</v>
      </c>
      <c r="C15" s="3" t="s">
        <v>24</v>
      </c>
      <c r="D15" s="4">
        <v>4</v>
      </c>
      <c r="F15" t="str">
        <f t="shared" si="0"/>
        <v>E83426</v>
      </c>
      <c r="G15" t="str">
        <f t="shared" si="1"/>
        <v>E8342600</v>
      </c>
      <c r="I15" t="str">
        <f>VLOOKUP(G15,[1]Sheet2!$F$2:$I$17496,4,FALSE)</f>
        <v xml:space="preserve">E8342600                      </v>
      </c>
    </row>
    <row r="16" spans="1:9">
      <c r="A16" s="4">
        <v>11</v>
      </c>
      <c r="B16" s="3" t="s">
        <v>25</v>
      </c>
      <c r="C16" s="3" t="s">
        <v>26</v>
      </c>
      <c r="D16" s="4">
        <v>1</v>
      </c>
      <c r="F16" t="str">
        <f t="shared" si="0"/>
        <v>E83130</v>
      </c>
      <c r="G16" t="str">
        <f t="shared" si="1"/>
        <v>E8313000</v>
      </c>
      <c r="I16" t="str">
        <f>VLOOKUP(G16,[1]Sheet2!$F$2:$I$17496,4,FALSE)</f>
        <v xml:space="preserve">E8313000                      </v>
      </c>
    </row>
    <row r="17" spans="1:9">
      <c r="A17" s="4">
        <v>12</v>
      </c>
      <c r="B17" s="3" t="s">
        <v>27</v>
      </c>
      <c r="C17" s="3" t="s">
        <v>28</v>
      </c>
      <c r="D17" s="4">
        <v>1</v>
      </c>
      <c r="F17" t="str">
        <f t="shared" si="0"/>
        <v>E83270</v>
      </c>
      <c r="G17" t="str">
        <f t="shared" si="1"/>
        <v>E8327000</v>
      </c>
      <c r="I17" t="str">
        <f>VLOOKUP(G17,[1]Sheet2!$F$2:$I$17496,4,FALSE)</f>
        <v xml:space="preserve">E8327000                      </v>
      </c>
    </row>
    <row r="18" spans="1:9">
      <c r="A18" s="4">
        <v>13</v>
      </c>
      <c r="B18" s="3" t="s">
        <v>29</v>
      </c>
      <c r="C18" s="3" t="s">
        <v>30</v>
      </c>
      <c r="D18" s="4">
        <v>1</v>
      </c>
      <c r="F18" t="str">
        <f t="shared" si="0"/>
        <v>E85032</v>
      </c>
      <c r="G18" t="str">
        <f t="shared" si="1"/>
        <v>E8503200</v>
      </c>
      <c r="I18" t="str">
        <f>VLOOKUP(G18,[1]Sheet2!$F$2:$I$17496,4,FALSE)</f>
        <v xml:space="preserve">E8503200                      </v>
      </c>
    </row>
    <row r="19" spans="1:9">
      <c r="A19" s="4">
        <v>14</v>
      </c>
      <c r="B19" s="3" t="s">
        <v>31</v>
      </c>
      <c r="C19" s="3" t="s">
        <v>32</v>
      </c>
      <c r="D19" s="4">
        <v>1</v>
      </c>
      <c r="F19" t="str">
        <f t="shared" si="0"/>
        <v>E83129</v>
      </c>
      <c r="G19" t="str">
        <f t="shared" si="1"/>
        <v>E8312900</v>
      </c>
      <c r="I19" t="str">
        <f>VLOOKUP(G19,[1]Sheet2!$F$2:$I$17496,4,FALSE)</f>
        <v xml:space="preserve">E8312900                      </v>
      </c>
    </row>
    <row r="20" spans="1:9">
      <c r="A20" s="4">
        <v>15</v>
      </c>
      <c r="B20" s="3" t="s">
        <v>33</v>
      </c>
      <c r="C20" s="3" t="s">
        <v>34</v>
      </c>
      <c r="D20" s="4">
        <v>1</v>
      </c>
      <c r="F20" t="str">
        <f t="shared" si="0"/>
        <v>E82752</v>
      </c>
      <c r="G20" t="str">
        <f t="shared" si="1"/>
        <v>E8275200</v>
      </c>
      <c r="I20" t="str">
        <f>VLOOKUP(G20,[1]Sheet2!$F$2:$I$17496,4,FALSE)</f>
        <v xml:space="preserve">E8274900                      </v>
      </c>
    </row>
    <row r="21" spans="1:9">
      <c r="A21" s="4">
        <v>16</v>
      </c>
      <c r="B21" s="3" t="s">
        <v>35</v>
      </c>
      <c r="C21" s="3" t="s">
        <v>36</v>
      </c>
      <c r="D21" s="4">
        <v>1</v>
      </c>
      <c r="F21" t="str">
        <f t="shared" si="0"/>
        <v>E83325</v>
      </c>
      <c r="G21" t="str">
        <f t="shared" si="1"/>
        <v>E8332500</v>
      </c>
      <c r="I21" t="str">
        <f>VLOOKUP(G21,[1]Sheet2!$F$2:$I$17496,4,FALSE)</f>
        <v xml:space="preserve">E8275100                      </v>
      </c>
    </row>
    <row r="22" spans="1:9">
      <c r="A22" s="4">
        <v>17</v>
      </c>
      <c r="B22" s="3" t="s">
        <v>37</v>
      </c>
      <c r="C22" s="3" t="s">
        <v>38</v>
      </c>
      <c r="D22" s="4">
        <v>1</v>
      </c>
      <c r="F22" t="str">
        <f t="shared" si="0"/>
        <v>E83125</v>
      </c>
      <c r="G22" t="str">
        <f t="shared" si="1"/>
        <v>E8312500</v>
      </c>
      <c r="I22" t="e">
        <f>VLOOKUP(G22,[1]Sheet2!$F$2:$I$17496,4,FALSE)</f>
        <v>#N/A</v>
      </c>
    </row>
    <row r="23" spans="1:9">
      <c r="A23" s="4">
        <v>18</v>
      </c>
      <c r="B23" s="3" t="s">
        <v>39</v>
      </c>
      <c r="C23" s="3" t="s">
        <v>40</v>
      </c>
      <c r="D23" s="4">
        <v>1</v>
      </c>
      <c r="F23" t="str">
        <f t="shared" si="0"/>
        <v>E81105</v>
      </c>
      <c r="G23" t="str">
        <f t="shared" si="1"/>
        <v>E8110500</v>
      </c>
      <c r="I23" t="str">
        <f>VLOOKUP(G23,[1]Sheet2!$F$2:$I$17496,4,FALSE)</f>
        <v xml:space="preserve">E8110500                      </v>
      </c>
    </row>
    <row r="24" spans="1:9">
      <c r="A24" s="4">
        <v>19</v>
      </c>
      <c r="B24" s="3" t="s">
        <v>41</v>
      </c>
      <c r="C24" s="3" t="s">
        <v>42</v>
      </c>
      <c r="D24" s="4">
        <v>1</v>
      </c>
      <c r="F24" t="str">
        <f t="shared" si="0"/>
        <v>E83451</v>
      </c>
      <c r="G24" t="str">
        <f t="shared" si="1"/>
        <v>E8345100</v>
      </c>
      <c r="I24" t="str">
        <f>VLOOKUP(G24,[1]Sheet2!$F$2:$I$17496,4,FALSE)</f>
        <v xml:space="preserve">E8345100                      </v>
      </c>
    </row>
    <row r="25" spans="1:9">
      <c r="A25" s="4">
        <v>20</v>
      </c>
      <c r="B25" s="3" t="s">
        <v>43</v>
      </c>
      <c r="C25" s="3" t="s">
        <v>44</v>
      </c>
      <c r="D25" s="4">
        <v>1</v>
      </c>
      <c r="F25" t="str">
        <f t="shared" si="0"/>
        <v>E81065</v>
      </c>
      <c r="G25" t="str">
        <f t="shared" si="1"/>
        <v>E8106500</v>
      </c>
      <c r="I25" t="str">
        <f>VLOOKUP(G25,[1]Sheet2!$F$2:$I$17496,4,FALSE)</f>
        <v xml:space="preserve">E8106500                      </v>
      </c>
    </row>
    <row r="26" spans="1:9">
      <c r="A26" s="4">
        <v>21</v>
      </c>
      <c r="B26" s="3" t="s">
        <v>45</v>
      </c>
      <c r="C26" s="3" t="s">
        <v>18</v>
      </c>
      <c r="D26" s="4">
        <v>1</v>
      </c>
      <c r="F26" t="str">
        <f t="shared" si="0"/>
        <v>E81070</v>
      </c>
      <c r="G26" t="str">
        <f t="shared" si="1"/>
        <v>E8107000</v>
      </c>
      <c r="I26" t="str">
        <f>VLOOKUP(G26,[1]Sheet2!$F$2:$I$17496,4,FALSE)</f>
        <v xml:space="preserve">E8107000                      </v>
      </c>
    </row>
    <row r="27" spans="1:9">
      <c r="A27" s="4">
        <v>22</v>
      </c>
      <c r="B27" s="3" t="s">
        <v>46</v>
      </c>
      <c r="C27" s="3" t="s">
        <v>47</v>
      </c>
      <c r="D27" s="4">
        <v>1</v>
      </c>
      <c r="F27" t="str">
        <f t="shared" si="0"/>
        <v>E83519</v>
      </c>
      <c r="G27" t="str">
        <f t="shared" si="1"/>
        <v>E8351900</v>
      </c>
      <c r="I27" t="str">
        <f>VLOOKUP(G27,[1]Sheet2!$F$2:$I$17496,4,FALSE)</f>
        <v xml:space="preserve">E8351900                      </v>
      </c>
    </row>
    <row r="28" spans="1:9">
      <c r="A28" s="4">
        <v>23</v>
      </c>
      <c r="B28" s="3" t="s">
        <v>48</v>
      </c>
      <c r="C28" s="3" t="s">
        <v>49</v>
      </c>
      <c r="D28" s="4">
        <v>1</v>
      </c>
      <c r="F28" t="str">
        <f t="shared" si="0"/>
        <v>E83137</v>
      </c>
      <c r="G28" t="str">
        <f t="shared" si="1"/>
        <v>E8313700</v>
      </c>
      <c r="I28" t="str">
        <f>VLOOKUP(G28,[1]Sheet2!$F$2:$I$17496,4,FALSE)</f>
        <v xml:space="preserve">E8313700                      </v>
      </c>
    </row>
    <row r="29" spans="1:9">
      <c r="A29" s="4">
        <v>24</v>
      </c>
      <c r="B29" s="3" t="s">
        <v>50</v>
      </c>
      <c r="C29" s="3" t="s">
        <v>51</v>
      </c>
      <c r="D29" s="4">
        <v>1</v>
      </c>
      <c r="F29" t="str">
        <f t="shared" si="0"/>
        <v>E83134</v>
      </c>
      <c r="G29" t="str">
        <f t="shared" si="1"/>
        <v>E8313400</v>
      </c>
      <c r="I29" t="e">
        <f>VLOOKUP(G29,[1]Sheet2!$F$2:$I$17496,4,FALSE)</f>
        <v>#N/A</v>
      </c>
    </row>
    <row r="30" spans="1:9">
      <c r="A30" s="4">
        <v>25</v>
      </c>
      <c r="B30" s="3" t="s">
        <v>52</v>
      </c>
      <c r="C30" s="3" t="s">
        <v>53</v>
      </c>
      <c r="D30" s="4">
        <v>1</v>
      </c>
      <c r="F30" t="str">
        <f t="shared" si="0"/>
        <v>E83135</v>
      </c>
      <c r="G30" t="str">
        <f t="shared" si="1"/>
        <v>E8313500</v>
      </c>
      <c r="I30" t="str">
        <f>VLOOKUP(G30,[1]Sheet2!$F$2:$I$17496,4,FALSE)</f>
        <v xml:space="preserve">E8313500                      </v>
      </c>
    </row>
    <row r="31" spans="1:9">
      <c r="A31" s="4">
        <v>26</v>
      </c>
      <c r="B31" s="3" t="s">
        <v>54</v>
      </c>
      <c r="C31" s="3" t="s">
        <v>55</v>
      </c>
      <c r="D31" s="4">
        <v>1</v>
      </c>
      <c r="F31" t="str">
        <f t="shared" si="0"/>
        <v>E83266</v>
      </c>
      <c r="G31" t="str">
        <f t="shared" si="1"/>
        <v>E8326600</v>
      </c>
      <c r="I31" t="str">
        <f>VLOOKUP(G31,[1]Sheet2!$F$2:$I$17496,4,FALSE)</f>
        <v xml:space="preserve">E8313300                      </v>
      </c>
    </row>
    <row r="32" spans="1:9">
      <c r="A32" s="4">
        <v>27</v>
      </c>
      <c r="B32" s="3" t="s">
        <v>56</v>
      </c>
      <c r="C32" s="3" t="s">
        <v>57</v>
      </c>
      <c r="D32" s="4">
        <v>1</v>
      </c>
      <c r="F32" t="str">
        <f t="shared" si="0"/>
        <v>E83268</v>
      </c>
      <c r="G32" t="str">
        <f t="shared" si="1"/>
        <v>E8326800</v>
      </c>
      <c r="I32" t="str">
        <f>VLOOKUP(G32,[1]Sheet2!$F$2:$I$17496,4,FALSE)</f>
        <v xml:space="preserve">E8313300                      </v>
      </c>
    </row>
    <row r="33" spans="1:9">
      <c r="A33" s="4">
        <v>28</v>
      </c>
      <c r="B33" s="3" t="s">
        <v>58</v>
      </c>
      <c r="C33" s="3" t="s">
        <v>59</v>
      </c>
      <c r="D33" s="4">
        <v>1</v>
      </c>
      <c r="F33" t="str">
        <f t="shared" si="0"/>
        <v>E83133</v>
      </c>
      <c r="G33" t="str">
        <f t="shared" si="1"/>
        <v>E8313300</v>
      </c>
      <c r="I33" t="str">
        <f>VLOOKUP(G33,[1]Sheet2!$F$2:$I$17496,4,FALSE)</f>
        <v xml:space="preserve">E8313300                      </v>
      </c>
    </row>
    <row r="34" spans="1:9">
      <c r="A34" s="4">
        <v>29</v>
      </c>
      <c r="B34" s="3" t="s">
        <v>60</v>
      </c>
      <c r="C34" s="3" t="s">
        <v>61</v>
      </c>
      <c r="D34" s="4">
        <v>1</v>
      </c>
      <c r="F34" t="str">
        <f t="shared" si="0"/>
        <v>E81379</v>
      </c>
      <c r="G34" t="str">
        <f t="shared" si="1"/>
        <v>E8137900</v>
      </c>
      <c r="I34" t="str">
        <f>VLOOKUP(G34,[1]Sheet2!$F$2:$I$17496,4,FALSE)</f>
        <v xml:space="preserve">E8137900                      </v>
      </c>
    </row>
    <row r="35" spans="1:9">
      <c r="A35" s="4">
        <v>30</v>
      </c>
      <c r="B35" s="3" t="s">
        <v>62</v>
      </c>
      <c r="C35" s="3" t="s">
        <v>63</v>
      </c>
      <c r="D35" s="4">
        <v>2</v>
      </c>
      <c r="F35" t="str">
        <f t="shared" si="0"/>
        <v>E81063</v>
      </c>
      <c r="G35" t="str">
        <f t="shared" si="1"/>
        <v>E8106300</v>
      </c>
      <c r="I35" t="str">
        <f>VLOOKUP(G35,[1]Sheet2!$F$2:$I$17496,4,FALSE)</f>
        <v xml:space="preserve">E8106300                      </v>
      </c>
    </row>
    <row r="36" spans="1:9">
      <c r="A36" s="4">
        <v>31</v>
      </c>
      <c r="B36" s="3" t="s">
        <v>64</v>
      </c>
      <c r="C36" s="3" t="s">
        <v>65</v>
      </c>
      <c r="D36" s="4">
        <v>5</v>
      </c>
      <c r="F36" t="str">
        <f t="shared" si="0"/>
        <v>E83145</v>
      </c>
      <c r="G36" t="str">
        <f t="shared" si="1"/>
        <v>E8314500</v>
      </c>
      <c r="I36" t="str">
        <f>VLOOKUP(G36,[1]Sheet2!$F$2:$I$17496,4,FALSE)</f>
        <v xml:space="preserve">E8314500                      </v>
      </c>
    </row>
    <row r="37" spans="1:9">
      <c r="A37" s="4">
        <v>32</v>
      </c>
      <c r="B37" s="3" t="s">
        <v>66</v>
      </c>
      <c r="C37" s="3" t="s">
        <v>67</v>
      </c>
      <c r="D37" s="4">
        <v>1</v>
      </c>
      <c r="F37" t="str">
        <f t="shared" si="0"/>
        <v>E81077</v>
      </c>
      <c r="G37" t="str">
        <f t="shared" si="1"/>
        <v>E8107700</v>
      </c>
      <c r="I37" t="str">
        <f>VLOOKUP(G37,[1]Sheet2!$F$2:$I$17496,4,FALSE)</f>
        <v xml:space="preserve">E8107700                      </v>
      </c>
    </row>
    <row r="38" spans="1:9">
      <c r="A38" s="4">
        <v>33</v>
      </c>
      <c r="B38" s="3" t="s">
        <v>68</v>
      </c>
      <c r="C38" s="3" t="s">
        <v>69</v>
      </c>
      <c r="D38" s="4">
        <v>1</v>
      </c>
      <c r="F38" t="str">
        <f t="shared" si="0"/>
        <v>E83267</v>
      </c>
      <c r="G38" t="str">
        <f t="shared" si="1"/>
        <v>E8326700</v>
      </c>
      <c r="I38" t="e">
        <f>VLOOKUP(G38,[1]Sheet2!$F$2:$I$17496,4,FALSE)</f>
        <v>#N/A</v>
      </c>
    </row>
    <row r="39" spans="1:9">
      <c r="A39" s="4">
        <v>34</v>
      </c>
      <c r="B39" s="3" t="s">
        <v>70</v>
      </c>
      <c r="C39" s="3" t="s">
        <v>71</v>
      </c>
      <c r="D39" s="4">
        <v>1</v>
      </c>
      <c r="F39" t="str">
        <f t="shared" si="0"/>
        <v>E83269</v>
      </c>
      <c r="G39" t="str">
        <f t="shared" si="1"/>
        <v>E8326900</v>
      </c>
      <c r="I39" t="str">
        <f>VLOOKUP(G39,[1]Sheet2!$F$2:$I$17496,4,FALSE)</f>
        <v xml:space="preserve">E8326900                      </v>
      </c>
    </row>
    <row r="40" spans="1:9">
      <c r="A40" s="4">
        <v>35</v>
      </c>
      <c r="B40" s="3" t="s">
        <v>72</v>
      </c>
      <c r="C40" s="3" t="s">
        <v>73</v>
      </c>
      <c r="D40" s="4">
        <v>2</v>
      </c>
      <c r="F40" t="str">
        <f t="shared" si="0"/>
        <v>E83143</v>
      </c>
      <c r="G40" t="str">
        <f t="shared" si="1"/>
        <v>E8314300</v>
      </c>
      <c r="I40" t="str">
        <f>VLOOKUP(G40,[1]Sheet2!$F$2:$I$17496,4,FALSE)</f>
        <v xml:space="preserve">E8314300                      </v>
      </c>
    </row>
    <row r="41" spans="1:9">
      <c r="A41" s="4">
        <v>36</v>
      </c>
      <c r="B41" s="3" t="s">
        <v>138</v>
      </c>
      <c r="C41" s="3" t="s">
        <v>74</v>
      </c>
      <c r="D41" s="4">
        <v>1</v>
      </c>
      <c r="F41" t="str">
        <f t="shared" si="0"/>
        <v>E82717</v>
      </c>
      <c r="G41" t="str">
        <f t="shared" si="1"/>
        <v>E8271700</v>
      </c>
      <c r="I41" t="str">
        <f>VLOOKUP(G41,[1]Sheet2!$F$2:$I$17496,4,FALSE)</f>
        <v xml:space="preserve">E8271700                      </v>
      </c>
    </row>
    <row r="42" spans="1:9">
      <c r="A42" s="4">
        <v>37</v>
      </c>
      <c r="B42" s="3" t="s">
        <v>75</v>
      </c>
      <c r="C42" s="3" t="s">
        <v>76</v>
      </c>
      <c r="D42" s="4">
        <v>1</v>
      </c>
      <c r="F42" t="str">
        <f t="shared" si="0"/>
        <v>E83136</v>
      </c>
      <c r="G42" t="str">
        <f t="shared" si="1"/>
        <v>E8313600</v>
      </c>
      <c r="I42" t="str">
        <f>VLOOKUP(G42,[1]Sheet2!$F$2:$I$17496,4,FALSE)</f>
        <v xml:space="preserve">E8313600                      </v>
      </c>
    </row>
    <row r="43" spans="1:9">
      <c r="A43" s="4">
        <v>38</v>
      </c>
      <c r="B43" s="3" t="s">
        <v>77</v>
      </c>
      <c r="C43" s="3" t="s">
        <v>78</v>
      </c>
      <c r="D43" s="4">
        <v>1</v>
      </c>
      <c r="F43" t="str">
        <f t="shared" si="0"/>
        <v>E83711</v>
      </c>
      <c r="G43" t="str">
        <f t="shared" si="1"/>
        <v>E8371100</v>
      </c>
      <c r="I43" t="str">
        <f>VLOOKUP(G43,[1]Sheet2!$F$2:$I$17496,4,FALSE)</f>
        <v xml:space="preserve">E8371100                      </v>
      </c>
    </row>
    <row r="44" spans="1:9">
      <c r="A44" s="4">
        <v>39</v>
      </c>
      <c r="B44" s="3" t="s">
        <v>79</v>
      </c>
      <c r="C44" s="3" t="s">
        <v>80</v>
      </c>
      <c r="D44" s="4">
        <v>1</v>
      </c>
      <c r="F44" t="str">
        <f t="shared" si="0"/>
        <v>E83452</v>
      </c>
      <c r="G44" t="str">
        <f t="shared" si="1"/>
        <v>E8345200</v>
      </c>
      <c r="I44" t="str">
        <f>VLOOKUP(G44,[1]Sheet2!$F$2:$I$17496,4,FALSE)</f>
        <v xml:space="preserve">E8345200                      </v>
      </c>
    </row>
    <row r="45" spans="1:9">
      <c r="A45" s="4">
        <v>40</v>
      </c>
      <c r="B45" s="3" t="s">
        <v>81</v>
      </c>
      <c r="C45" s="3" t="s">
        <v>82</v>
      </c>
      <c r="D45" s="4">
        <v>1</v>
      </c>
      <c r="F45" t="str">
        <f t="shared" si="0"/>
        <v>E83662</v>
      </c>
      <c r="G45" t="str">
        <f t="shared" si="1"/>
        <v>E8366200</v>
      </c>
      <c r="I45" t="str">
        <f>VLOOKUP(G45,[1]Sheet2!$F$2:$I$17496,4,FALSE)</f>
        <v xml:space="preserve">E8366200                      </v>
      </c>
    </row>
    <row r="46" spans="1:9">
      <c r="A46" s="4">
        <v>41</v>
      </c>
      <c r="B46" s="3" t="s">
        <v>83</v>
      </c>
      <c r="C46" s="3" t="s">
        <v>84</v>
      </c>
      <c r="D46" s="4">
        <v>1</v>
      </c>
      <c r="F46" t="str">
        <f t="shared" si="0"/>
        <v>E83652</v>
      </c>
      <c r="G46" t="str">
        <f t="shared" si="1"/>
        <v>E8365200</v>
      </c>
      <c r="I46" t="str">
        <f>VLOOKUP(G46,[1]Sheet2!$F$2:$I$17496,4,FALSE)</f>
        <v xml:space="preserve">E8365200                      </v>
      </c>
    </row>
    <row r="47" spans="1:9">
      <c r="A47" s="4">
        <v>42</v>
      </c>
      <c r="B47" s="3" t="s">
        <v>85</v>
      </c>
      <c r="C47" s="3" t="s">
        <v>86</v>
      </c>
      <c r="D47" s="4">
        <v>1</v>
      </c>
      <c r="F47" t="str">
        <f t="shared" si="0"/>
        <v>E83608</v>
      </c>
      <c r="G47" t="str">
        <f t="shared" si="1"/>
        <v>E8360800</v>
      </c>
      <c r="I47" t="str">
        <f>VLOOKUP(G47,[1]Sheet2!$F$2:$I$17496,4,FALSE)</f>
        <v xml:space="preserve">E8360800                      </v>
      </c>
    </row>
    <row r="48" spans="1:9" ht="13.7" customHeight="1">
      <c r="A48" s="5" t="s">
        <v>87</v>
      </c>
    </row>
    <row r="49" spans="1:4" ht="13.7" customHeight="1">
      <c r="C49" s="5" t="s">
        <v>88</v>
      </c>
    </row>
    <row r="50" spans="1:4" ht="13.7" customHeight="1">
      <c r="C50" s="5" t="s">
        <v>89</v>
      </c>
    </row>
    <row r="51" spans="1:4" ht="13.7" customHeight="1">
      <c r="A51" s="6" t="s">
        <v>90</v>
      </c>
      <c r="C51" s="6" t="s">
        <v>91</v>
      </c>
      <c r="D51" s="6" t="s">
        <v>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F53"/>
  <sheetViews>
    <sheetView tabSelected="1" workbookViewId="0">
      <selection activeCell="E52" sqref="E52"/>
    </sheetView>
  </sheetViews>
  <sheetFormatPr defaultRowHeight="12.75"/>
  <cols>
    <col min="1" max="1" width="6" customWidth="1"/>
    <col min="2" max="2" width="14.28515625" style="20" customWidth="1"/>
    <col min="3" max="3" width="17.140625" customWidth="1"/>
    <col min="4" max="4" width="40.28515625" customWidth="1"/>
    <col min="5" max="5" width="7.85546875" style="7" customWidth="1"/>
    <col min="7" max="7" width="23" customWidth="1"/>
  </cols>
  <sheetData>
    <row r="1" spans="2:5" ht="8.25" customHeight="1"/>
    <row r="2" spans="2:5" ht="13.5">
      <c r="B2" s="21"/>
      <c r="C2" s="13"/>
      <c r="D2" s="14" t="s">
        <v>0</v>
      </c>
      <c r="E2" s="12"/>
    </row>
    <row r="3" spans="2:5" ht="7.5" customHeight="1">
      <c r="B3" s="21"/>
      <c r="C3" s="13"/>
      <c r="D3" s="13"/>
      <c r="E3" s="12"/>
    </row>
    <row r="4" spans="2:5">
      <c r="B4" s="22" t="s">
        <v>1</v>
      </c>
      <c r="C4" s="15" t="s">
        <v>130</v>
      </c>
      <c r="D4" s="16" t="s">
        <v>3</v>
      </c>
      <c r="E4" s="17" t="s">
        <v>4</v>
      </c>
    </row>
    <row r="5" spans="2:5" ht="13.5">
      <c r="B5" s="23">
        <v>1</v>
      </c>
      <c r="C5" s="18" t="s">
        <v>93</v>
      </c>
      <c r="D5" s="19" t="s">
        <v>6</v>
      </c>
      <c r="E5" s="19">
        <v>2</v>
      </c>
    </row>
    <row r="6" spans="2:5" ht="13.5">
      <c r="B6" s="23">
        <v>2</v>
      </c>
      <c r="C6" s="18" t="s">
        <v>94</v>
      </c>
      <c r="D6" s="19" t="s">
        <v>8</v>
      </c>
      <c r="E6" s="19">
        <v>1</v>
      </c>
    </row>
    <row r="7" spans="2:5" ht="13.5">
      <c r="B7" s="23">
        <v>3</v>
      </c>
      <c r="C7" s="18" t="s">
        <v>95</v>
      </c>
      <c r="D7" s="19" t="s">
        <v>10</v>
      </c>
      <c r="E7" s="19">
        <v>1</v>
      </c>
    </row>
    <row r="8" spans="2:5" ht="13.5">
      <c r="B8" s="23">
        <v>4</v>
      </c>
      <c r="C8" s="18" t="s">
        <v>136</v>
      </c>
      <c r="D8" s="19" t="s">
        <v>137</v>
      </c>
      <c r="E8" s="19">
        <v>1</v>
      </c>
    </row>
    <row r="9" spans="2:5" ht="13.5">
      <c r="B9" s="23">
        <v>5</v>
      </c>
      <c r="C9" s="18" t="s">
        <v>96</v>
      </c>
      <c r="D9" s="19" t="s">
        <v>14</v>
      </c>
      <c r="E9" s="19">
        <v>1</v>
      </c>
    </row>
    <row r="10" spans="2:5" ht="13.5">
      <c r="B10" s="23">
        <v>6</v>
      </c>
      <c r="C10" s="18" t="s">
        <v>97</v>
      </c>
      <c r="D10" s="19" t="s">
        <v>16</v>
      </c>
      <c r="E10" s="19">
        <v>2</v>
      </c>
    </row>
    <row r="11" spans="2:5" ht="13.5">
      <c r="B11" s="23">
        <v>7</v>
      </c>
      <c r="C11" s="18" t="s">
        <v>98</v>
      </c>
      <c r="D11" s="19" t="s">
        <v>18</v>
      </c>
      <c r="E11" s="19">
        <v>2</v>
      </c>
    </row>
    <row r="12" spans="2:5" ht="13.5">
      <c r="B12" s="23">
        <v>8</v>
      </c>
      <c r="C12" s="18" t="s">
        <v>99</v>
      </c>
      <c r="D12" s="19" t="s">
        <v>20</v>
      </c>
      <c r="E12" s="19">
        <v>2</v>
      </c>
    </row>
    <row r="13" spans="2:5" ht="13.5">
      <c r="B13" s="23">
        <v>9</v>
      </c>
      <c r="C13" s="18" t="s">
        <v>100</v>
      </c>
      <c r="D13" s="19" t="s">
        <v>22</v>
      </c>
      <c r="E13" s="19">
        <v>2</v>
      </c>
    </row>
    <row r="14" spans="2:5" ht="13.5">
      <c r="B14" s="23">
        <v>10</v>
      </c>
      <c r="C14" s="18" t="s">
        <v>101</v>
      </c>
      <c r="D14" s="19" t="s">
        <v>24</v>
      </c>
      <c r="E14" s="19">
        <v>4</v>
      </c>
    </row>
    <row r="15" spans="2:5" ht="13.5">
      <c r="B15" s="23">
        <v>11</v>
      </c>
      <c r="C15" s="18" t="s">
        <v>102</v>
      </c>
      <c r="D15" s="19" t="s">
        <v>26</v>
      </c>
      <c r="E15" s="19">
        <v>1</v>
      </c>
    </row>
    <row r="16" spans="2:5" ht="13.5">
      <c r="B16" s="23">
        <v>12</v>
      </c>
      <c r="C16" s="18" t="s">
        <v>103</v>
      </c>
      <c r="D16" s="19" t="s">
        <v>28</v>
      </c>
      <c r="E16" s="19">
        <v>1</v>
      </c>
    </row>
    <row r="17" spans="2:5" ht="13.5">
      <c r="B17" s="23">
        <v>13</v>
      </c>
      <c r="C17" s="18" t="s">
        <v>104</v>
      </c>
      <c r="D17" s="19" t="s">
        <v>30</v>
      </c>
      <c r="E17" s="19">
        <v>1</v>
      </c>
    </row>
    <row r="18" spans="2:5" ht="13.5">
      <c r="B18" s="23">
        <v>14</v>
      </c>
      <c r="C18" s="18" t="s">
        <v>105</v>
      </c>
      <c r="D18" s="19" t="s">
        <v>32</v>
      </c>
      <c r="E18" s="19">
        <v>1</v>
      </c>
    </row>
    <row r="19" spans="2:5" ht="13.5">
      <c r="B19" s="23">
        <v>15</v>
      </c>
      <c r="C19" s="18" t="s">
        <v>106</v>
      </c>
      <c r="D19" s="19" t="s">
        <v>34</v>
      </c>
      <c r="E19" s="19">
        <v>1</v>
      </c>
    </row>
    <row r="20" spans="2:5" ht="13.5">
      <c r="B20" s="23">
        <v>16</v>
      </c>
      <c r="C20" s="18" t="s">
        <v>132</v>
      </c>
      <c r="D20" s="19" t="s">
        <v>36</v>
      </c>
      <c r="E20" s="19">
        <v>1</v>
      </c>
    </row>
    <row r="21" spans="2:5" ht="13.5">
      <c r="B21" s="23">
        <v>17</v>
      </c>
      <c r="C21" s="18" t="s">
        <v>107</v>
      </c>
      <c r="D21" s="19" t="s">
        <v>38</v>
      </c>
      <c r="E21" s="19">
        <v>1</v>
      </c>
    </row>
    <row r="22" spans="2:5" ht="13.5">
      <c r="B22" s="23">
        <v>18</v>
      </c>
      <c r="C22" s="18" t="s">
        <v>108</v>
      </c>
      <c r="D22" s="19" t="s">
        <v>40</v>
      </c>
      <c r="E22" s="19">
        <v>1</v>
      </c>
    </row>
    <row r="23" spans="2:5" ht="13.5">
      <c r="B23" s="23">
        <v>19</v>
      </c>
      <c r="C23" s="18" t="s">
        <v>109</v>
      </c>
      <c r="D23" s="19" t="s">
        <v>42</v>
      </c>
      <c r="E23" s="19">
        <v>1</v>
      </c>
    </row>
    <row r="24" spans="2:5" ht="13.5">
      <c r="B24" s="23">
        <v>20</v>
      </c>
      <c r="C24" s="18" t="s">
        <v>110</v>
      </c>
      <c r="D24" s="19" t="s">
        <v>44</v>
      </c>
      <c r="E24" s="19">
        <v>1</v>
      </c>
    </row>
    <row r="25" spans="2:5" ht="13.5">
      <c r="B25" s="23">
        <v>21</v>
      </c>
      <c r="C25" s="18" t="s">
        <v>111</v>
      </c>
      <c r="D25" s="19" t="s">
        <v>18</v>
      </c>
      <c r="E25" s="19">
        <v>1</v>
      </c>
    </row>
    <row r="26" spans="2:5" ht="13.5">
      <c r="B26" s="23">
        <v>22</v>
      </c>
      <c r="C26" s="18" t="s">
        <v>112</v>
      </c>
      <c r="D26" s="19" t="s">
        <v>47</v>
      </c>
      <c r="E26" s="19">
        <v>1</v>
      </c>
    </row>
    <row r="27" spans="2:5" ht="13.5">
      <c r="B27" s="23">
        <v>23</v>
      </c>
      <c r="C27" s="18" t="s">
        <v>113</v>
      </c>
      <c r="D27" s="19" t="s">
        <v>49</v>
      </c>
      <c r="E27" s="19">
        <v>1</v>
      </c>
    </row>
    <row r="28" spans="2:5" ht="13.5">
      <c r="B28" s="23">
        <v>24</v>
      </c>
      <c r="C28" s="18" t="s">
        <v>117</v>
      </c>
      <c r="D28" s="19" t="s">
        <v>51</v>
      </c>
      <c r="E28" s="19">
        <v>1</v>
      </c>
    </row>
    <row r="29" spans="2:5" ht="13.5">
      <c r="B29" s="23">
        <v>25</v>
      </c>
      <c r="C29" s="18" t="s">
        <v>114</v>
      </c>
      <c r="D29" s="19" t="s">
        <v>53</v>
      </c>
      <c r="E29" s="19">
        <v>1</v>
      </c>
    </row>
    <row r="30" spans="2:5" ht="13.5">
      <c r="B30" s="23">
        <v>26</v>
      </c>
      <c r="C30" s="18" t="s">
        <v>115</v>
      </c>
      <c r="D30" s="19" t="s">
        <v>55</v>
      </c>
      <c r="E30" s="19">
        <v>1</v>
      </c>
    </row>
    <row r="31" spans="2:5" ht="13.5">
      <c r="B31" s="23">
        <v>27</v>
      </c>
      <c r="C31" s="18" t="s">
        <v>116</v>
      </c>
      <c r="D31" s="19" t="s">
        <v>57</v>
      </c>
      <c r="E31" s="19">
        <v>1</v>
      </c>
    </row>
    <row r="32" spans="2:5" ht="13.5">
      <c r="B32" s="23">
        <v>28</v>
      </c>
      <c r="C32" s="18" t="s">
        <v>117</v>
      </c>
      <c r="D32" s="19" t="s">
        <v>59</v>
      </c>
      <c r="E32" s="19">
        <v>1</v>
      </c>
    </row>
    <row r="33" spans="2:5" ht="13.5">
      <c r="B33" s="23">
        <v>29</v>
      </c>
      <c r="C33" s="18" t="s">
        <v>118</v>
      </c>
      <c r="D33" s="19" t="s">
        <v>61</v>
      </c>
      <c r="E33" s="19">
        <v>1</v>
      </c>
    </row>
    <row r="34" spans="2:5" ht="13.5">
      <c r="B34" s="23">
        <v>30</v>
      </c>
      <c r="C34" s="18" t="s">
        <v>119</v>
      </c>
      <c r="D34" s="19" t="s">
        <v>63</v>
      </c>
      <c r="E34" s="19">
        <v>2</v>
      </c>
    </row>
    <row r="35" spans="2:5" ht="13.5">
      <c r="B35" s="23">
        <v>31</v>
      </c>
      <c r="C35" s="18" t="s">
        <v>120</v>
      </c>
      <c r="D35" s="19" t="s">
        <v>65</v>
      </c>
      <c r="E35" s="19">
        <v>5</v>
      </c>
    </row>
    <row r="36" spans="2:5" ht="13.5">
      <c r="B36" s="23">
        <v>32</v>
      </c>
      <c r="C36" s="18" t="s">
        <v>121</v>
      </c>
      <c r="D36" s="19" t="s">
        <v>67</v>
      </c>
      <c r="E36" s="19">
        <v>1</v>
      </c>
    </row>
    <row r="37" spans="2:5" ht="13.5">
      <c r="B37" s="23">
        <v>33</v>
      </c>
      <c r="C37" s="18" t="s">
        <v>117</v>
      </c>
      <c r="D37" s="19" t="s">
        <v>69</v>
      </c>
      <c r="E37" s="19">
        <v>1</v>
      </c>
    </row>
    <row r="38" spans="2:5" ht="13.5">
      <c r="B38" s="23">
        <v>34</v>
      </c>
      <c r="C38" s="18" t="s">
        <v>122</v>
      </c>
      <c r="D38" s="19" t="s">
        <v>71</v>
      </c>
      <c r="E38" s="19">
        <v>1</v>
      </c>
    </row>
    <row r="39" spans="2:5" ht="13.5">
      <c r="B39" s="23">
        <v>35</v>
      </c>
      <c r="C39" s="18" t="s">
        <v>123</v>
      </c>
      <c r="D39" s="19" t="s">
        <v>73</v>
      </c>
      <c r="E39" s="19">
        <v>2</v>
      </c>
    </row>
    <row r="40" spans="2:5" ht="13.5">
      <c r="B40" s="23">
        <v>36</v>
      </c>
      <c r="C40" s="12" t="s">
        <v>139</v>
      </c>
      <c r="D40" s="19" t="s">
        <v>74</v>
      </c>
      <c r="E40" s="19">
        <v>1</v>
      </c>
    </row>
    <row r="41" spans="2:5" ht="13.5">
      <c r="B41" s="23">
        <v>37</v>
      </c>
      <c r="C41" s="18" t="s">
        <v>124</v>
      </c>
      <c r="D41" s="19" t="s">
        <v>76</v>
      </c>
      <c r="E41" s="19">
        <v>1</v>
      </c>
    </row>
    <row r="42" spans="2:5" ht="13.5">
      <c r="B42" s="23">
        <v>38</v>
      </c>
      <c r="C42" s="18" t="s">
        <v>125</v>
      </c>
      <c r="D42" s="19" t="s">
        <v>78</v>
      </c>
      <c r="E42" s="19">
        <v>1</v>
      </c>
    </row>
    <row r="43" spans="2:5" ht="13.5">
      <c r="B43" s="23">
        <v>39</v>
      </c>
      <c r="C43" s="18" t="s">
        <v>126</v>
      </c>
      <c r="D43" s="19" t="s">
        <v>80</v>
      </c>
      <c r="E43" s="19">
        <v>1</v>
      </c>
    </row>
    <row r="44" spans="2:5" ht="13.5">
      <c r="B44" s="23">
        <v>40</v>
      </c>
      <c r="C44" s="18" t="s">
        <v>127</v>
      </c>
      <c r="D44" s="19" t="s">
        <v>82</v>
      </c>
      <c r="E44" s="19">
        <v>1</v>
      </c>
    </row>
    <row r="45" spans="2:5" ht="13.5">
      <c r="B45" s="23">
        <v>41</v>
      </c>
      <c r="C45" s="18" t="s">
        <v>128</v>
      </c>
      <c r="D45" s="19" t="s">
        <v>84</v>
      </c>
      <c r="E45" s="19">
        <v>1</v>
      </c>
    </row>
    <row r="46" spans="2:5" ht="13.5">
      <c r="B46" s="23">
        <v>42</v>
      </c>
      <c r="C46" s="18" t="s">
        <v>129</v>
      </c>
      <c r="D46" s="19" t="s">
        <v>86</v>
      </c>
      <c r="E46" s="19">
        <v>1</v>
      </c>
    </row>
    <row r="47" spans="2:5" ht="13.5">
      <c r="B47" s="23" t="s">
        <v>133</v>
      </c>
      <c r="C47" s="18" t="s">
        <v>134</v>
      </c>
      <c r="D47" s="19" t="s">
        <v>135</v>
      </c>
      <c r="E47" s="19">
        <v>1</v>
      </c>
    </row>
    <row r="49" spans="3:6">
      <c r="C49" s="24" t="s">
        <v>87</v>
      </c>
      <c r="D49" s="14" t="s">
        <v>88</v>
      </c>
      <c r="E49" s="25"/>
      <c r="F49" s="14"/>
    </row>
    <row r="50" spans="3:6">
      <c r="C50" s="24" t="s">
        <v>89</v>
      </c>
      <c r="D50" s="14"/>
      <c r="E50" s="25"/>
      <c r="F50" s="14"/>
    </row>
    <row r="51" spans="3:6">
      <c r="C51" s="9"/>
      <c r="D51" s="9"/>
      <c r="E51" s="8"/>
    </row>
    <row r="52" spans="3:6" ht="13.5">
      <c r="C52" s="7"/>
      <c r="D52" s="26" t="s">
        <v>131</v>
      </c>
      <c r="E52" s="11"/>
    </row>
    <row r="53" spans="3:6">
      <c r="C53" s="10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DC5CF1-60B8-48E6-AEE8-970392C50B24}"/>
</file>

<file path=customXml/itemProps2.xml><?xml version="1.0" encoding="utf-8"?>
<ds:datastoreItem xmlns:ds="http://schemas.openxmlformats.org/officeDocument/2006/customXml" ds:itemID="{F65F5A10-0A04-4AE8-9DE9-15416DEACA6B}"/>
</file>

<file path=customXml/itemProps3.xml><?xml version="1.0" encoding="utf-8"?>
<ds:datastoreItem xmlns:ds="http://schemas.openxmlformats.org/officeDocument/2006/customXml" ds:itemID="{44F6F6D7-F601-4FD2-969B-8D4E304C2BC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Betco Low Speed Floor Machine M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2010-09-15T18:29:32Z</cp:lastPrinted>
  <dcterms:created xsi:type="dcterms:W3CDTF">2010-07-28T15:39:58Z</dcterms:created>
  <dcterms:modified xsi:type="dcterms:W3CDTF">2010-09-15T18:29:41Z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